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128" activeTab="4"/>
  </bookViews>
  <sheets>
    <sheet name="Sheet1" sheetId="1" r:id="rId1"/>
    <sheet name="Hoja1" sheetId="2" r:id="rId2"/>
    <sheet name="Hoja3" sheetId="3" r:id="rId3"/>
    <sheet name="CUADRO 19" sheetId="4" r:id="rId4"/>
    <sheet name="GRÁFICO 5" sheetId="5" r:id="rId5"/>
  </sheets>
  <definedNames>
    <definedName name="_xlnm.Print_Area" localSheetId="4">'GRÁFICO 5'!$A$8:$H$32</definedName>
  </definedNames>
  <calcPr fullCalcOnLoad="1"/>
</workbook>
</file>

<file path=xl/sharedStrings.xml><?xml version="1.0" encoding="utf-8"?>
<sst xmlns="http://schemas.openxmlformats.org/spreadsheetml/2006/main" count="70" uniqueCount="55">
  <si>
    <t>Comparación Interanual</t>
  </si>
  <si>
    <t/>
  </si>
  <si>
    <t>Crédito Total</t>
  </si>
  <si>
    <t>Obligaciones reconocidas</t>
  </si>
  <si>
    <t>Pagos netos</t>
  </si>
  <si>
    <t>Pendiente de Pago</t>
  </si>
  <si>
    <t>Económica - Concepto</t>
  </si>
  <si>
    <t>% Variación</t>
  </si>
  <si>
    <t>20 - ARRENDAMIENTOS Y CANONES</t>
  </si>
  <si>
    <t>202 - ARRENDAMIENTO DE EDIFICIOS Y OTRAS CONSTRUCCIONES</t>
  </si>
  <si>
    <t>203 - ARRENDAMIENTO MAQUINARIA, INSTALACIONES Y UTILLAJE</t>
  </si>
  <si>
    <t>204 - ARRENDAMIENTO MATERIAL DE TRANSPORTE</t>
  </si>
  <si>
    <t>205 - ARRENDAMIENTO MOBILIARIO Y ENSERES</t>
  </si>
  <si>
    <t>206 - ARRENDAMIENTO DE EQUIPOS PARA PROCESOS DE INFORMACION</t>
  </si>
  <si>
    <t>208 - ARRENDAM. OTRO INMOV. MATERIAL</t>
  </si>
  <si>
    <t>209 - CANONES</t>
  </si>
  <si>
    <t>21 - REPARAC., MANT. Y CONSERVACION</t>
  </si>
  <si>
    <t>210 - INFRAEST. Y BIENES NATURALES</t>
  </si>
  <si>
    <t>212 - EDIFICIOS Y OTRAS CONSTRUCC</t>
  </si>
  <si>
    <t>213 - MAQUINARIA, INSTALACIONES Y UTILLAJE</t>
  </si>
  <si>
    <t>214 - ELEMENTOS DE TRANSPORTE</t>
  </si>
  <si>
    <t>215 - MOBILIARIO Y ENSERES</t>
  </si>
  <si>
    <t>216 - EQUIPOS PROCESOS DE INFORMAC</t>
  </si>
  <si>
    <t>219 - OTRO INMOVILIZADO MATERIAL</t>
  </si>
  <si>
    <t>22 - MATERIAL, SUMINISTROS Y OTROS</t>
  </si>
  <si>
    <t>220 - MATERIAL DE OFICINA</t>
  </si>
  <si>
    <t>221 - SUMINISTROS</t>
  </si>
  <si>
    <t>222 - COMINICACIONES</t>
  </si>
  <si>
    <t>223 - TRANSPORTES</t>
  </si>
  <si>
    <t>224 - PRIMAS DE SEGUROS</t>
  </si>
  <si>
    <t>225 - TRIBUTOS</t>
  </si>
  <si>
    <t>226 - GASTOS DIVERSOS</t>
  </si>
  <si>
    <t>227 - TRABAJOS REALIZADOS POR OTRAS EMPRESAS Y PROFESIONALES</t>
  </si>
  <si>
    <t>23 - INDEMNIZ. POR RAZON SERVICIO</t>
  </si>
  <si>
    <t>230 - DIETAS</t>
  </si>
  <si>
    <t>231 - LOCOMOCION</t>
  </si>
  <si>
    <t>232 - TRASLADOS</t>
  </si>
  <si>
    <t>233 - OTRAS INDEMNIZACIONES</t>
  </si>
  <si>
    <t>24 - GASTOS DE EDICIÓN Y DISTRIBUCIÓN</t>
  </si>
  <si>
    <t>240 - GASTOS DE EDICION Y DISTRIBUCION</t>
  </si>
  <si>
    <t>Suma Total</t>
  </si>
  <si>
    <t>CONCEPTO</t>
  </si>
  <si>
    <t>IMPORTE</t>
  </si>
  <si>
    <t>PORCENTAJE</t>
  </si>
  <si>
    <t>Arrendamientos y cánones</t>
  </si>
  <si>
    <t>Reparaciones, mantenimiento y conservación</t>
  </si>
  <si>
    <t>Material, suministros y otros</t>
  </si>
  <si>
    <t>Indemnizaciones por razón del servicio</t>
  </si>
  <si>
    <t>Gastos de edición y distribución</t>
  </si>
  <si>
    <t>TOTAL</t>
  </si>
  <si>
    <t>obligaciones reconocidas</t>
  </si>
  <si>
    <t>GRAFICO 5</t>
  </si>
  <si>
    <t>Cuadro 19. Distribución de los gastos de funcionamiento, ejercicio 2018</t>
  </si>
  <si>
    <t>Cuadro 19. Distribución de los gastos de funcionamiento, ejercicio 2019</t>
  </si>
  <si>
    <t>Evolución de gastos corrientes en bienes y servicios 2010-2019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</si>
</sst>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62"/>
      <name val="Calibri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0"/>
    </font>
    <font>
      <b/>
      <sz val="8"/>
      <color theme="1"/>
      <name val="Calibri"/>
      <family val="0"/>
    </font>
    <font>
      <b/>
      <sz val="10"/>
      <color rgb="FF333399"/>
      <name val="Calibri"/>
      <family val="0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9E2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2EA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959595"/>
      </left>
      <right/>
      <top style="thin">
        <color rgb="FF959595"/>
      </top>
      <bottom/>
    </border>
    <border>
      <left style="thin">
        <color rgb="FF959595"/>
      </left>
      <right style="thin">
        <color rgb="FF959595"/>
      </right>
      <top style="thin">
        <color rgb="FF959595"/>
      </top>
      <bottom/>
    </border>
    <border>
      <left style="thin">
        <color rgb="FF959595"/>
      </left>
      <right/>
      <top style="thin">
        <color rgb="FF959595"/>
      </top>
      <bottom style="thin">
        <color rgb="FF959595"/>
      </bottom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 style="thin">
        <color rgb="FF959595"/>
      </top>
      <bottom/>
    </border>
    <border>
      <left/>
      <right style="thin">
        <color rgb="FF959595"/>
      </right>
      <top style="thin">
        <color rgb="FF959595"/>
      </top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1" fontId="49" fillId="33" borderId="10" xfId="0" applyNumberFormat="1" applyFont="1" applyFill="1" applyBorder="1" applyAlignment="1">
      <alignment horizontal="right" vertical="top" wrapText="1"/>
    </xf>
    <xf numFmtId="0" fontId="49" fillId="33" borderId="10" xfId="0" applyFont="1" applyFill="1" applyBorder="1" applyAlignment="1">
      <alignment horizontal="right" vertical="top" wrapText="1"/>
    </xf>
    <xf numFmtId="0" fontId="49" fillId="33" borderId="11" xfId="0" applyFont="1" applyFill="1" applyBorder="1" applyAlignment="1">
      <alignment horizontal="right" vertical="top" wrapText="1"/>
    </xf>
    <xf numFmtId="0" fontId="49" fillId="34" borderId="10" xfId="0" applyFont="1" applyFill="1" applyBorder="1" applyAlignment="1">
      <alignment horizontal="left" vertical="top" wrapText="1"/>
    </xf>
    <xf numFmtId="164" fontId="49" fillId="35" borderId="10" xfId="0" applyNumberFormat="1" applyFont="1" applyFill="1" applyBorder="1" applyAlignment="1">
      <alignment horizontal="right" vertical="top" wrapText="1"/>
    </xf>
    <xf numFmtId="164" fontId="49" fillId="35" borderId="11" xfId="0" applyNumberFormat="1" applyFont="1" applyFill="1" applyBorder="1" applyAlignment="1">
      <alignment horizontal="right" vertical="top" wrapText="1"/>
    </xf>
    <xf numFmtId="0" fontId="50" fillId="36" borderId="12" xfId="0" applyFont="1" applyFill="1" applyBorder="1" applyAlignment="1">
      <alignment horizontal="left" vertical="top" wrapText="1"/>
    </xf>
    <xf numFmtId="164" fontId="50" fillId="36" borderId="12" xfId="0" applyNumberFormat="1" applyFont="1" applyFill="1" applyBorder="1" applyAlignment="1">
      <alignment horizontal="right" vertical="top" wrapText="1"/>
    </xf>
    <xf numFmtId="164" fontId="50" fillId="36" borderId="13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37" borderId="0" xfId="0" applyNumberFormat="1" applyFont="1" applyFill="1" applyBorder="1" applyAlignment="1" applyProtection="1">
      <alignment/>
      <protection/>
    </xf>
    <xf numFmtId="0" fontId="27" fillId="37" borderId="14" xfId="56" applyFont="1" applyFill="1" applyBorder="1">
      <alignment/>
      <protection/>
    </xf>
    <xf numFmtId="0" fontId="28" fillId="38" borderId="14" xfId="56" applyFont="1" applyFill="1" applyBorder="1" applyAlignment="1">
      <alignment vertical="center"/>
      <protection/>
    </xf>
    <xf numFmtId="4" fontId="1" fillId="39" borderId="15" xfId="0" applyNumberFormat="1" applyFont="1" applyFill="1" applyBorder="1" applyAlignment="1">
      <alignment horizontal="right" vertical="center"/>
    </xf>
    <xf numFmtId="4" fontId="28" fillId="38" borderId="15" xfId="56" applyNumberFormat="1" applyFont="1" applyFill="1" applyBorder="1" applyAlignment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55">
      <alignment/>
      <protection/>
    </xf>
    <xf numFmtId="0" fontId="0" fillId="0" borderId="0" xfId="55" applyFill="1">
      <alignment/>
      <protection/>
    </xf>
    <xf numFmtId="4" fontId="0" fillId="0" borderId="0" xfId="55" applyNumberFormat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54" applyNumberFormat="1" applyFill="1" applyBorder="1" applyAlignment="1" applyProtection="1">
      <alignment/>
      <protection/>
    </xf>
    <xf numFmtId="0" fontId="28" fillId="38" borderId="14" xfId="56" applyFont="1" applyFill="1" applyBorder="1" applyAlignment="1">
      <alignment horizontal="center" vertical="center"/>
      <protection/>
    </xf>
    <xf numFmtId="0" fontId="28" fillId="38" borderId="15" xfId="56" applyNumberFormat="1" applyFont="1" applyFill="1" applyBorder="1" applyAlignment="1">
      <alignment horizontal="center" vertical="center"/>
      <protection/>
    </xf>
    <xf numFmtId="0" fontId="1" fillId="37" borderId="0" xfId="0" applyNumberFormat="1" applyFont="1" applyFill="1" applyBorder="1" applyAlignment="1" applyProtection="1">
      <alignment vertical="center"/>
      <protection/>
    </xf>
    <xf numFmtId="0" fontId="0" fillId="37" borderId="0" xfId="0" applyFill="1" applyAlignment="1">
      <alignment/>
    </xf>
    <xf numFmtId="4" fontId="1" fillId="37" borderId="15" xfId="0" applyNumberFormat="1" applyFont="1" applyFill="1" applyBorder="1" applyAlignment="1" applyProtection="1">
      <alignment/>
      <protection/>
    </xf>
    <xf numFmtId="10" fontId="0" fillId="37" borderId="0" xfId="0" applyNumberFormat="1" applyFill="1" applyAlignment="1">
      <alignment/>
    </xf>
    <xf numFmtId="4" fontId="0" fillId="37" borderId="0" xfId="0" applyNumberFormat="1" applyFill="1" applyAlignment="1">
      <alignment/>
    </xf>
    <xf numFmtId="10" fontId="1" fillId="37" borderId="0" xfId="0" applyNumberFormat="1" applyFont="1" applyFill="1" applyBorder="1" applyAlignment="1" applyProtection="1">
      <alignment vertical="center"/>
      <protection/>
    </xf>
    <xf numFmtId="10" fontId="28" fillId="38" borderId="16" xfId="56" applyNumberFormat="1" applyFont="1" applyFill="1" applyBorder="1" applyAlignment="1">
      <alignment horizontal="center" vertical="center"/>
      <protection/>
    </xf>
    <xf numFmtId="10" fontId="1" fillId="37" borderId="17" xfId="0" applyNumberFormat="1" applyFont="1" applyFill="1" applyBorder="1" applyAlignment="1" applyProtection="1">
      <alignment/>
      <protection/>
    </xf>
    <xf numFmtId="10" fontId="1" fillId="37" borderId="16" xfId="0" applyNumberFormat="1" applyFont="1" applyFill="1" applyBorder="1" applyAlignment="1" applyProtection="1">
      <alignment/>
      <protection/>
    </xf>
    <xf numFmtId="10" fontId="24" fillId="38" borderId="16" xfId="0" applyNumberFormat="1" applyFont="1" applyFill="1" applyBorder="1" applyAlignment="1" applyProtection="1">
      <alignment vertical="center"/>
      <protection/>
    </xf>
    <xf numFmtId="10" fontId="1" fillId="37" borderId="17" xfId="0" applyNumberFormat="1" applyFont="1" applyFill="1" applyBorder="1" applyAlignment="1" applyProtection="1">
      <alignment horizontal="center"/>
      <protection/>
    </xf>
    <xf numFmtId="10" fontId="1" fillId="37" borderId="16" xfId="0" applyNumberFormat="1" applyFont="1" applyFill="1" applyBorder="1" applyAlignment="1" applyProtection="1">
      <alignment horizontal="center"/>
      <protection/>
    </xf>
    <xf numFmtId="10" fontId="24" fillId="38" borderId="16" xfId="0" applyNumberFormat="1" applyFont="1" applyFill="1" applyBorder="1" applyAlignment="1" applyProtection="1">
      <alignment horizontal="center" vertical="center"/>
      <protection/>
    </xf>
    <xf numFmtId="10" fontId="0" fillId="37" borderId="0" xfId="0" applyNumberFormat="1" applyFill="1" applyAlignment="1">
      <alignment horizontal="center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8" xfId="0" applyFont="1" applyFill="1" applyBorder="1" applyAlignment="1">
      <alignment horizontal="left" vertical="top" wrapText="1"/>
    </xf>
    <xf numFmtId="0" fontId="49" fillId="33" borderId="19" xfId="0" applyFont="1" applyFill="1" applyBorder="1" applyAlignment="1">
      <alignment horizontal="left" vertical="top" wrapText="1"/>
    </xf>
    <xf numFmtId="0" fontId="5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 vertical="center"/>
    </xf>
    <xf numFmtId="0" fontId="53" fillId="0" borderId="0" xfId="0" applyFont="1" applyAlignment="1">
      <alignment horizontal="center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Cuadro 59_ y grafico 31 Evolucion Gastos Tractosucesivo 04-08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25"/>
          <c:y val="0.14125"/>
          <c:w val="0.974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Hoja3!$A$3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Hoja3!$B$2:$K$2</c:f>
              <c:numCache/>
            </c:numRef>
          </c:cat>
          <c:val>
            <c:numRef>
              <c:f>Hoja3!$B$3:$K$3</c:f>
              <c:numCache/>
            </c:numRef>
          </c:val>
          <c:smooth val="0"/>
        </c:ser>
        <c:marker val="1"/>
        <c:axId val="24118634"/>
        <c:axId val="15741115"/>
      </c:line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41115"/>
        <c:crosses val="autoZero"/>
        <c:auto val="1"/>
        <c:lblOffset val="100"/>
        <c:tickLblSkip val="1"/>
        <c:noMultiLvlLbl val="0"/>
      </c:catAx>
      <c:valAx>
        <c:axId val="157411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18634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114"/>
          <c:w val="0.9735"/>
          <c:h val="0.87975"/>
        </c:manualLayout>
      </c:layout>
      <c:lineChart>
        <c:grouping val="standard"/>
        <c:varyColors val="0"/>
        <c:ser>
          <c:idx val="0"/>
          <c:order val="0"/>
          <c:tx>
            <c:strRef>
              <c:f>'GRÁFICO 5'!$A$3</c:f>
              <c:strCache>
                <c:ptCount val="1"/>
                <c:pt idx="0">
                  <c:v>obligaciones reconocidas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8080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'GRÁFICO 5'!$B$2:$K$2</c:f>
              <c:numCache/>
            </c:numRef>
          </c:cat>
          <c:val>
            <c:numRef>
              <c:f>'GRÁFICO 5'!$B$3:$K$3</c:f>
              <c:numCache/>
            </c:numRef>
          </c:val>
          <c:smooth val="0"/>
        </c:ser>
        <c:marker val="1"/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7070773"/>
        <c:crosses val="autoZero"/>
        <c:auto val="1"/>
        <c:lblOffset val="100"/>
        <c:tickLblSkip val="1"/>
        <c:noMultiLvlLbl val="0"/>
      </c:catAx>
      <c:valAx>
        <c:axId val="670707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52308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dTable>
        <c:showHorzBorder val="1"/>
        <c:showVertBorder val="1"/>
        <c:showOutline val="1"/>
        <c:showKeys val="0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4</xdr:row>
      <xdr:rowOff>133350</xdr:rowOff>
    </xdr:from>
    <xdr:to>
      <xdr:col>8</xdr:col>
      <xdr:colOff>114300</xdr:colOff>
      <xdr:row>19</xdr:row>
      <xdr:rowOff>19050</xdr:rowOff>
    </xdr:to>
    <xdr:graphicFrame>
      <xdr:nvGraphicFramePr>
        <xdr:cNvPr id="1" name="1 Gráfico"/>
        <xdr:cNvGraphicFramePr/>
      </xdr:nvGraphicFramePr>
      <xdr:xfrm>
        <a:off x="2238375" y="876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85725</xdr:rowOff>
    </xdr:from>
    <xdr:to>
      <xdr:col>7</xdr:col>
      <xdr:colOff>981075</xdr:colOff>
      <xdr:row>34</xdr:row>
      <xdr:rowOff>57150</xdr:rowOff>
    </xdr:to>
    <xdr:graphicFrame>
      <xdr:nvGraphicFramePr>
        <xdr:cNvPr id="1" name="1 Gráfico"/>
        <xdr:cNvGraphicFramePr/>
      </xdr:nvGraphicFramePr>
      <xdr:xfrm>
        <a:off x="38100" y="1371600"/>
        <a:ext cx="72866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B15" sqref="B15"/>
    </sheetView>
  </sheetViews>
  <sheetFormatPr defaultColWidth="9.140625" defaultRowHeight="15"/>
  <cols>
    <col min="1" max="1" width="56.421875" style="0" customWidth="1"/>
    <col min="2" max="2" width="10.7109375" style="0" customWidth="1"/>
    <col min="3" max="3" width="11.421875" style="0" customWidth="1"/>
    <col min="4" max="4" width="9.140625" style="0" customWidth="1"/>
    <col min="5" max="5" width="10.7109375" style="0" customWidth="1"/>
    <col min="6" max="6" width="11.421875" style="0" customWidth="1"/>
    <col min="7" max="7" width="9.140625" style="0" customWidth="1"/>
    <col min="8" max="8" width="11.421875" style="0" customWidth="1"/>
    <col min="9" max="9" width="10.7109375" style="0" customWidth="1"/>
    <col min="10" max="10" width="9.140625" style="0" customWidth="1"/>
    <col min="11" max="11" width="11.421875" style="0" customWidth="1"/>
    <col min="12" max="12" width="9.8515625" style="0" customWidth="1"/>
    <col min="13" max="13" width="9.140625" style="0" customWidth="1"/>
    <col min="14" max="14" width="1.57421875" style="0" customWidth="1"/>
  </cols>
  <sheetData>
    <row r="1" spans="1:13" ht="14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4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4" spans="1:14" ht="14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3" ht="14.25">
      <c r="A5" s="1"/>
      <c r="B5" s="43" t="s">
        <v>2</v>
      </c>
      <c r="C5" s="44"/>
      <c r="D5" s="44"/>
      <c r="E5" s="43" t="s">
        <v>3</v>
      </c>
      <c r="F5" s="44"/>
      <c r="G5" s="44"/>
      <c r="H5" s="43" t="s">
        <v>4</v>
      </c>
      <c r="I5" s="44"/>
      <c r="J5" s="44"/>
      <c r="K5" s="43" t="s">
        <v>5</v>
      </c>
      <c r="L5" s="44"/>
      <c r="M5" s="45"/>
    </row>
    <row r="6" spans="1:13" ht="14.25">
      <c r="A6" s="2" t="s">
        <v>6</v>
      </c>
      <c r="B6" s="3">
        <v>2015</v>
      </c>
      <c r="C6" s="3">
        <v>2016</v>
      </c>
      <c r="D6" s="4" t="s">
        <v>7</v>
      </c>
      <c r="E6" s="3">
        <v>2015</v>
      </c>
      <c r="F6" s="3">
        <v>2016</v>
      </c>
      <c r="G6" s="4" t="s">
        <v>7</v>
      </c>
      <c r="H6" s="3">
        <v>2015</v>
      </c>
      <c r="I6" s="3">
        <v>2016</v>
      </c>
      <c r="J6" s="4" t="s">
        <v>7</v>
      </c>
      <c r="K6" s="3">
        <v>2015</v>
      </c>
      <c r="L6" s="3">
        <v>2016</v>
      </c>
      <c r="M6" s="5" t="s">
        <v>7</v>
      </c>
    </row>
    <row r="7" spans="1:13" ht="14.25">
      <c r="A7" s="6" t="s">
        <v>8</v>
      </c>
      <c r="B7" s="7">
        <v>2671410.95</v>
      </c>
      <c r="C7" s="7">
        <v>2895946.7</v>
      </c>
      <c r="D7" s="7">
        <v>8.40513699324321</v>
      </c>
      <c r="E7" s="7">
        <v>0</v>
      </c>
      <c r="F7" s="7">
        <v>0</v>
      </c>
      <c r="G7" s="7"/>
      <c r="H7" s="7">
        <v>0</v>
      </c>
      <c r="I7" s="7">
        <v>0</v>
      </c>
      <c r="J7" s="7"/>
      <c r="K7" s="7">
        <v>0</v>
      </c>
      <c r="L7" s="7">
        <v>0</v>
      </c>
      <c r="M7" s="8"/>
    </row>
    <row r="8" spans="1:13" ht="14.25">
      <c r="A8" s="6" t="s">
        <v>9</v>
      </c>
      <c r="B8" s="7">
        <v>0</v>
      </c>
      <c r="C8" s="7">
        <v>0</v>
      </c>
      <c r="D8" s="7"/>
      <c r="E8" s="7">
        <v>1786043.04</v>
      </c>
      <c r="F8" s="7">
        <v>1650585.39</v>
      </c>
      <c r="G8" s="7">
        <v>-7.58423212466369</v>
      </c>
      <c r="H8" s="7">
        <v>1351656.92</v>
      </c>
      <c r="I8" s="7">
        <v>1455127.54</v>
      </c>
      <c r="J8" s="7">
        <v>7.65509490381628</v>
      </c>
      <c r="K8" s="7">
        <v>434386.12</v>
      </c>
      <c r="L8" s="7">
        <v>195457.85</v>
      </c>
      <c r="M8" s="8">
        <v>-55.0036612587898</v>
      </c>
    </row>
    <row r="9" spans="1:13" ht="14.25">
      <c r="A9" s="6" t="s">
        <v>10</v>
      </c>
      <c r="B9" s="7">
        <v>0</v>
      </c>
      <c r="C9" s="7">
        <v>0</v>
      </c>
      <c r="D9" s="7"/>
      <c r="E9" s="7">
        <v>27607.37</v>
      </c>
      <c r="F9" s="7">
        <v>15102.27</v>
      </c>
      <c r="G9" s="7">
        <v>-45.296237924873</v>
      </c>
      <c r="H9" s="7">
        <v>8649.01</v>
      </c>
      <c r="I9" s="7">
        <v>11901.65</v>
      </c>
      <c r="J9" s="7">
        <v>37.6070787292418</v>
      </c>
      <c r="K9" s="7">
        <v>18958.36</v>
      </c>
      <c r="L9" s="7">
        <v>3200.62</v>
      </c>
      <c r="M9" s="8">
        <v>-83.1176325378356</v>
      </c>
    </row>
    <row r="10" spans="1:13" ht="14.25">
      <c r="A10" s="6" t="s">
        <v>11</v>
      </c>
      <c r="B10" s="7">
        <v>0</v>
      </c>
      <c r="C10" s="7">
        <v>0</v>
      </c>
      <c r="D10" s="7"/>
      <c r="E10" s="7">
        <v>30267.46</v>
      </c>
      <c r="F10" s="7">
        <v>2938.34</v>
      </c>
      <c r="G10" s="7">
        <v>-90.2920826524591</v>
      </c>
      <c r="H10" s="7">
        <v>25325.8</v>
      </c>
      <c r="I10" s="7">
        <v>2938.34</v>
      </c>
      <c r="J10" s="7">
        <v>-88.3978393574931</v>
      </c>
      <c r="K10" s="7">
        <v>4941.66</v>
      </c>
      <c r="L10" s="7">
        <v>0</v>
      </c>
      <c r="M10" s="8">
        <v>-100</v>
      </c>
    </row>
    <row r="11" spans="1:13" ht="14.25">
      <c r="A11" s="6" t="s">
        <v>12</v>
      </c>
      <c r="B11" s="7">
        <v>0</v>
      </c>
      <c r="C11" s="7">
        <v>0</v>
      </c>
      <c r="D11" s="7"/>
      <c r="E11" s="7">
        <v>215139.18</v>
      </c>
      <c r="F11" s="7">
        <v>214446.02</v>
      </c>
      <c r="G11" s="7">
        <v>-0.322191429752579</v>
      </c>
      <c r="H11" s="7">
        <v>144180.49</v>
      </c>
      <c r="I11" s="7">
        <v>154334.49</v>
      </c>
      <c r="J11" s="7">
        <v>7.04256172246328</v>
      </c>
      <c r="K11" s="7">
        <v>70958.69</v>
      </c>
      <c r="L11" s="7">
        <v>60111.53</v>
      </c>
      <c r="M11" s="8">
        <v>-15.2865843492883</v>
      </c>
    </row>
    <row r="12" spans="1:13" ht="14.25">
      <c r="A12" s="6" t="s">
        <v>13</v>
      </c>
      <c r="B12" s="7">
        <v>0</v>
      </c>
      <c r="C12" s="7">
        <v>0</v>
      </c>
      <c r="D12" s="7"/>
      <c r="E12" s="7">
        <v>375387.57</v>
      </c>
      <c r="F12" s="7">
        <v>606292.13</v>
      </c>
      <c r="G12" s="7">
        <v>61.5109765088919</v>
      </c>
      <c r="H12" s="7">
        <v>309214.43</v>
      </c>
      <c r="I12" s="7">
        <v>547682.1</v>
      </c>
      <c r="J12" s="7">
        <v>77.1204856125246</v>
      </c>
      <c r="K12" s="7">
        <v>66173.14</v>
      </c>
      <c r="L12" s="7">
        <v>58610.03</v>
      </c>
      <c r="M12" s="8">
        <v>-11.429274778256</v>
      </c>
    </row>
    <row r="13" spans="1:13" ht="14.25">
      <c r="A13" s="6" t="s">
        <v>14</v>
      </c>
      <c r="B13" s="7">
        <v>0</v>
      </c>
      <c r="C13" s="7">
        <v>0</v>
      </c>
      <c r="D13" s="7"/>
      <c r="E13" s="7">
        <v>1104</v>
      </c>
      <c r="F13" s="7">
        <v>8215.21</v>
      </c>
      <c r="G13" s="7">
        <v>644.13134057971</v>
      </c>
      <c r="H13" s="7">
        <v>1104</v>
      </c>
      <c r="I13" s="7">
        <v>4820.58</v>
      </c>
      <c r="J13" s="7">
        <v>336.646739130435</v>
      </c>
      <c r="K13" s="7">
        <v>0</v>
      </c>
      <c r="L13" s="7">
        <v>3394.63</v>
      </c>
      <c r="M13" s="8"/>
    </row>
    <row r="14" spans="1:13" ht="14.25">
      <c r="A14" s="6" t="s">
        <v>15</v>
      </c>
      <c r="B14" s="7">
        <v>0</v>
      </c>
      <c r="C14" s="7">
        <v>0</v>
      </c>
      <c r="D14" s="7"/>
      <c r="E14" s="7">
        <v>8175.97</v>
      </c>
      <c r="F14" s="7">
        <v>6158.92</v>
      </c>
      <c r="G14" s="7">
        <v>-24.6704672350804</v>
      </c>
      <c r="H14" s="7">
        <v>726</v>
      </c>
      <c r="I14" s="7">
        <v>2434.52</v>
      </c>
      <c r="J14" s="7">
        <v>235.333333333333</v>
      </c>
      <c r="K14" s="7">
        <v>7449.97</v>
      </c>
      <c r="L14" s="7">
        <v>3724.4</v>
      </c>
      <c r="M14" s="8">
        <v>-50.0078523806136</v>
      </c>
    </row>
    <row r="15" spans="1:13" ht="14.25">
      <c r="A15" s="6" t="s">
        <v>16</v>
      </c>
      <c r="B15" s="7">
        <v>2515200.28</v>
      </c>
      <c r="C15" s="7">
        <v>2589083.2</v>
      </c>
      <c r="D15" s="7">
        <v>2.93745673406175</v>
      </c>
      <c r="E15" s="7">
        <v>0</v>
      </c>
      <c r="F15" s="7">
        <v>0</v>
      </c>
      <c r="G15" s="7"/>
      <c r="H15" s="7">
        <v>0</v>
      </c>
      <c r="I15" s="7">
        <v>0</v>
      </c>
      <c r="J15" s="7"/>
      <c r="K15" s="7">
        <v>0</v>
      </c>
      <c r="L15" s="7">
        <v>0</v>
      </c>
      <c r="M15" s="8"/>
    </row>
    <row r="16" spans="1:13" ht="14.25">
      <c r="A16" s="6" t="s">
        <v>17</v>
      </c>
      <c r="B16" s="7">
        <v>0</v>
      </c>
      <c r="C16" s="7">
        <v>0</v>
      </c>
      <c r="D16" s="7"/>
      <c r="E16" s="7">
        <v>24438.09</v>
      </c>
      <c r="F16" s="7">
        <v>66016.71</v>
      </c>
      <c r="G16" s="7">
        <v>170.138582843422</v>
      </c>
      <c r="H16" s="7">
        <v>16068.18</v>
      </c>
      <c r="I16" s="7">
        <v>35553.72</v>
      </c>
      <c r="J16" s="7">
        <v>121.26787227925</v>
      </c>
      <c r="K16" s="7">
        <v>8369.91</v>
      </c>
      <c r="L16" s="7">
        <v>30462.99</v>
      </c>
      <c r="M16" s="8">
        <v>263.958393817855</v>
      </c>
    </row>
    <row r="17" spans="1:13" ht="14.25">
      <c r="A17" s="6" t="s">
        <v>18</v>
      </c>
      <c r="B17" s="7">
        <v>0</v>
      </c>
      <c r="C17" s="7">
        <v>0</v>
      </c>
      <c r="D17" s="7"/>
      <c r="E17" s="7">
        <v>568756.39</v>
      </c>
      <c r="F17" s="7">
        <v>464142.15</v>
      </c>
      <c r="G17" s="7">
        <v>-18.3935058734021</v>
      </c>
      <c r="H17" s="7">
        <v>265385.35</v>
      </c>
      <c r="I17" s="7">
        <v>373815.57</v>
      </c>
      <c r="J17" s="7">
        <v>40.8576509592561</v>
      </c>
      <c r="K17" s="7">
        <v>303371.04</v>
      </c>
      <c r="L17" s="7">
        <v>90326.58</v>
      </c>
      <c r="M17" s="8">
        <v>-70.2257077669642</v>
      </c>
    </row>
    <row r="18" spans="1:13" ht="14.25">
      <c r="A18" s="6" t="s">
        <v>19</v>
      </c>
      <c r="B18" s="7">
        <v>0</v>
      </c>
      <c r="C18" s="7">
        <v>0</v>
      </c>
      <c r="D18" s="7"/>
      <c r="E18" s="7">
        <v>847989.79</v>
      </c>
      <c r="F18" s="7">
        <v>986494.43</v>
      </c>
      <c r="G18" s="7">
        <v>16.3332909939871</v>
      </c>
      <c r="H18" s="7">
        <v>536578.63</v>
      </c>
      <c r="I18" s="7">
        <v>647920.28</v>
      </c>
      <c r="J18" s="7">
        <v>20.7502952549564</v>
      </c>
      <c r="K18" s="7">
        <v>311411.16</v>
      </c>
      <c r="L18" s="7">
        <v>338574.15</v>
      </c>
      <c r="M18" s="8">
        <v>8.7225486716661</v>
      </c>
    </row>
    <row r="19" spans="1:13" ht="14.25">
      <c r="A19" s="6" t="s">
        <v>20</v>
      </c>
      <c r="B19" s="7">
        <v>0</v>
      </c>
      <c r="C19" s="7">
        <v>0</v>
      </c>
      <c r="D19" s="7"/>
      <c r="E19" s="7">
        <v>5775.23</v>
      </c>
      <c r="F19" s="7">
        <v>7133.92</v>
      </c>
      <c r="G19" s="7">
        <v>23.5261625943902</v>
      </c>
      <c r="H19" s="7">
        <v>2109.98</v>
      </c>
      <c r="I19" s="7">
        <v>1771.85</v>
      </c>
      <c r="J19" s="7">
        <v>-16.0252703817098</v>
      </c>
      <c r="K19" s="7">
        <v>3665.25</v>
      </c>
      <c r="L19" s="7">
        <v>5362.07</v>
      </c>
      <c r="M19" s="8">
        <v>46.2947957165268</v>
      </c>
    </row>
    <row r="20" spans="1:13" ht="14.25">
      <c r="A20" s="6" t="s">
        <v>21</v>
      </c>
      <c r="B20" s="7">
        <v>0</v>
      </c>
      <c r="C20" s="7">
        <v>0</v>
      </c>
      <c r="D20" s="7"/>
      <c r="E20" s="7">
        <v>166389.23</v>
      </c>
      <c r="F20" s="7">
        <v>161113.32</v>
      </c>
      <c r="G20" s="7">
        <v>-3.17082421740878</v>
      </c>
      <c r="H20" s="7">
        <v>85965.19</v>
      </c>
      <c r="I20" s="7">
        <v>114469.11</v>
      </c>
      <c r="J20" s="7">
        <v>33.1575141054187</v>
      </c>
      <c r="K20" s="7">
        <v>80424.04</v>
      </c>
      <c r="L20" s="7">
        <v>46644.21</v>
      </c>
      <c r="M20" s="8">
        <v>-42.0021550770143</v>
      </c>
    </row>
    <row r="21" spans="1:13" ht="14.25">
      <c r="A21" s="6" t="s">
        <v>22</v>
      </c>
      <c r="B21" s="7">
        <v>0</v>
      </c>
      <c r="C21" s="7">
        <v>0</v>
      </c>
      <c r="D21" s="7"/>
      <c r="E21" s="7">
        <v>484963.13</v>
      </c>
      <c r="F21" s="7">
        <v>548324.73</v>
      </c>
      <c r="G21" s="7">
        <v>13.0652406503562</v>
      </c>
      <c r="H21" s="7">
        <v>340200.44</v>
      </c>
      <c r="I21" s="7">
        <v>426526.8</v>
      </c>
      <c r="J21" s="7">
        <v>25.3751464871709</v>
      </c>
      <c r="K21" s="7">
        <v>144762.69</v>
      </c>
      <c r="L21" s="7">
        <v>121797.93</v>
      </c>
      <c r="M21" s="8">
        <v>-15.8637284233942</v>
      </c>
    </row>
    <row r="22" spans="1:13" ht="14.25">
      <c r="A22" s="6" t="s">
        <v>23</v>
      </c>
      <c r="B22" s="7">
        <v>0</v>
      </c>
      <c r="C22" s="7">
        <v>0</v>
      </c>
      <c r="D22" s="7"/>
      <c r="E22" s="7">
        <v>5285.97</v>
      </c>
      <c r="F22" s="7">
        <v>10770.51</v>
      </c>
      <c r="G22" s="7">
        <v>103.756547994029</v>
      </c>
      <c r="H22" s="7">
        <v>3537.93</v>
      </c>
      <c r="I22" s="7">
        <v>9262.47</v>
      </c>
      <c r="J22" s="7">
        <v>161.804784153446</v>
      </c>
      <c r="K22" s="7">
        <v>1748.04</v>
      </c>
      <c r="L22" s="7">
        <v>1508.04</v>
      </c>
      <c r="M22" s="8">
        <v>-13.7296629367749</v>
      </c>
    </row>
    <row r="23" spans="1:13" ht="14.25">
      <c r="A23" s="6" t="s">
        <v>24</v>
      </c>
      <c r="B23" s="7">
        <v>22623096.66</v>
      </c>
      <c r="C23" s="7">
        <v>26980750.46</v>
      </c>
      <c r="D23" s="7">
        <v>19.2619687105205</v>
      </c>
      <c r="E23" s="7">
        <v>0</v>
      </c>
      <c r="F23" s="7">
        <v>0</v>
      </c>
      <c r="G23" s="7"/>
      <c r="H23" s="7">
        <v>0</v>
      </c>
      <c r="I23" s="7">
        <v>0</v>
      </c>
      <c r="J23" s="7"/>
      <c r="K23" s="7">
        <v>0</v>
      </c>
      <c r="L23" s="7">
        <v>0</v>
      </c>
      <c r="M23" s="8"/>
    </row>
    <row r="24" spans="1:13" ht="14.25">
      <c r="A24" s="6" t="s">
        <v>25</v>
      </c>
      <c r="B24" s="7">
        <v>0</v>
      </c>
      <c r="C24" s="7">
        <v>0</v>
      </c>
      <c r="D24" s="7"/>
      <c r="E24" s="7">
        <v>1934238.35</v>
      </c>
      <c r="F24" s="7">
        <v>1937016.64</v>
      </c>
      <c r="G24" s="7">
        <v>0.143637416764073</v>
      </c>
      <c r="H24" s="7">
        <v>1277422.84</v>
      </c>
      <c r="I24" s="7">
        <v>1467570.97</v>
      </c>
      <c r="J24" s="7">
        <v>14.8852927978022</v>
      </c>
      <c r="K24" s="7">
        <v>656815.51</v>
      </c>
      <c r="L24" s="7">
        <v>469445.67</v>
      </c>
      <c r="M24" s="8">
        <v>-28.5270120981157</v>
      </c>
    </row>
    <row r="25" spans="1:13" ht="14.25">
      <c r="A25" s="6" t="s">
        <v>26</v>
      </c>
      <c r="B25" s="7">
        <v>8301490.76</v>
      </c>
      <c r="C25" s="7">
        <v>8508013.17</v>
      </c>
      <c r="D25" s="7">
        <v>2.48777497886416</v>
      </c>
      <c r="E25" s="7">
        <v>8039114.73</v>
      </c>
      <c r="F25" s="7">
        <v>8788223.71</v>
      </c>
      <c r="G25" s="7">
        <v>9.31830189217862</v>
      </c>
      <c r="H25" s="7">
        <v>5239923.17</v>
      </c>
      <c r="I25" s="7">
        <v>6413969.32</v>
      </c>
      <c r="J25" s="7">
        <v>22.4057893963358</v>
      </c>
      <c r="K25" s="7">
        <v>2799191.56</v>
      </c>
      <c r="L25" s="7">
        <v>2374254.39</v>
      </c>
      <c r="M25" s="8">
        <v>-15.1807106048862</v>
      </c>
    </row>
    <row r="26" spans="1:13" ht="14.25">
      <c r="A26" s="6" t="s">
        <v>27</v>
      </c>
      <c r="B26" s="7">
        <v>0</v>
      </c>
      <c r="C26" s="7">
        <v>0</v>
      </c>
      <c r="D26" s="7"/>
      <c r="E26" s="7">
        <v>1421434.17</v>
      </c>
      <c r="F26" s="7">
        <v>1429564.88</v>
      </c>
      <c r="G26" s="7">
        <v>0.572007495781529</v>
      </c>
      <c r="H26" s="7">
        <v>1066814.83</v>
      </c>
      <c r="I26" s="7">
        <v>1075473.35</v>
      </c>
      <c r="J26" s="7">
        <v>0.811623512957728</v>
      </c>
      <c r="K26" s="7">
        <v>354619.34</v>
      </c>
      <c r="L26" s="7">
        <v>354091.53</v>
      </c>
      <c r="M26" s="8">
        <v>-0.148838470005612</v>
      </c>
    </row>
    <row r="27" spans="1:13" ht="14.25">
      <c r="A27" s="6" t="s">
        <v>28</v>
      </c>
      <c r="B27" s="7">
        <v>0</v>
      </c>
      <c r="C27" s="7">
        <v>0</v>
      </c>
      <c r="D27" s="7"/>
      <c r="E27" s="7">
        <v>45090.46</v>
      </c>
      <c r="F27" s="7">
        <v>36461.99</v>
      </c>
      <c r="G27" s="7">
        <v>-19.1359103455587</v>
      </c>
      <c r="H27" s="7">
        <v>37722.67</v>
      </c>
      <c r="I27" s="7">
        <v>26373.59</v>
      </c>
      <c r="J27" s="7">
        <v>-30.0855692346273</v>
      </c>
      <c r="K27" s="7">
        <v>7367.79</v>
      </c>
      <c r="L27" s="7">
        <v>10088.4</v>
      </c>
      <c r="M27" s="8">
        <v>36.9257267104518</v>
      </c>
    </row>
    <row r="28" spans="1:13" ht="14.25">
      <c r="A28" s="6" t="s">
        <v>29</v>
      </c>
      <c r="B28" s="7">
        <v>0</v>
      </c>
      <c r="C28" s="7">
        <v>0</v>
      </c>
      <c r="D28" s="7"/>
      <c r="E28" s="7">
        <v>288794.8</v>
      </c>
      <c r="F28" s="7">
        <v>295679.05</v>
      </c>
      <c r="G28" s="7">
        <v>2.38378599614675</v>
      </c>
      <c r="H28" s="7">
        <v>263431.63</v>
      </c>
      <c r="I28" s="7">
        <v>110931.3</v>
      </c>
      <c r="J28" s="7">
        <v>-57.8899086643468</v>
      </c>
      <c r="K28" s="7">
        <v>25363.17</v>
      </c>
      <c r="L28" s="7">
        <v>184747.75</v>
      </c>
      <c r="M28" s="8">
        <v>628.409540290113</v>
      </c>
    </row>
    <row r="29" spans="1:13" ht="14.25">
      <c r="A29" s="6" t="s">
        <v>30</v>
      </c>
      <c r="B29" s="7">
        <v>0</v>
      </c>
      <c r="C29" s="7">
        <v>0</v>
      </c>
      <c r="D29" s="7"/>
      <c r="E29" s="7">
        <v>102003.64</v>
      </c>
      <c r="F29" s="7">
        <v>77451.54</v>
      </c>
      <c r="G29" s="7">
        <v>-24.0698273120449</v>
      </c>
      <c r="H29" s="7">
        <v>91602.04</v>
      </c>
      <c r="I29" s="7">
        <v>74825.2</v>
      </c>
      <c r="J29" s="7">
        <v>-18.3149196240608</v>
      </c>
      <c r="K29" s="7">
        <v>10401.6</v>
      </c>
      <c r="L29" s="7">
        <v>2626.34</v>
      </c>
      <c r="M29" s="8">
        <v>-74.7506152899554</v>
      </c>
    </row>
    <row r="30" spans="1:13" ht="14.25">
      <c r="A30" s="6" t="s">
        <v>31</v>
      </c>
      <c r="B30" s="7">
        <v>43407.28</v>
      </c>
      <c r="C30" s="7">
        <v>45746.1</v>
      </c>
      <c r="D30" s="7">
        <v>5.38808236775029</v>
      </c>
      <c r="E30" s="7">
        <v>1588646.61</v>
      </c>
      <c r="F30" s="7">
        <v>2665820.88</v>
      </c>
      <c r="G30" s="7">
        <v>67.8045238770881</v>
      </c>
      <c r="H30" s="7">
        <v>998425.77</v>
      </c>
      <c r="I30" s="7">
        <v>2316404.25</v>
      </c>
      <c r="J30" s="7">
        <v>132.005655262684</v>
      </c>
      <c r="K30" s="7">
        <v>590220.84</v>
      </c>
      <c r="L30" s="7">
        <v>349416.63</v>
      </c>
      <c r="M30" s="8">
        <v>-40.7990016076017</v>
      </c>
    </row>
    <row r="31" spans="1:13" ht="14.25">
      <c r="A31" s="6" t="s">
        <v>32</v>
      </c>
      <c r="B31" s="7">
        <v>0</v>
      </c>
      <c r="C31" s="7">
        <v>0</v>
      </c>
      <c r="D31" s="7"/>
      <c r="E31" s="7">
        <v>14115159.22</v>
      </c>
      <c r="F31" s="7">
        <v>14284475.74</v>
      </c>
      <c r="G31" s="7">
        <v>1.19953673466249</v>
      </c>
      <c r="H31" s="7">
        <v>10255737.79</v>
      </c>
      <c r="I31" s="7">
        <v>10508450.94</v>
      </c>
      <c r="J31" s="7">
        <v>2.46411477335557</v>
      </c>
      <c r="K31" s="7">
        <v>3859421.43</v>
      </c>
      <c r="L31" s="7">
        <v>3776024.8</v>
      </c>
      <c r="M31" s="8">
        <v>-2.16085834399278</v>
      </c>
    </row>
    <row r="32" spans="1:13" ht="14.25">
      <c r="A32" s="6" t="s">
        <v>33</v>
      </c>
      <c r="B32" s="7">
        <v>1804597.61</v>
      </c>
      <c r="C32" s="7">
        <v>2657308.65</v>
      </c>
      <c r="D32" s="7">
        <v>47.2521428198057</v>
      </c>
      <c r="E32" s="7">
        <v>0</v>
      </c>
      <c r="F32" s="7">
        <v>0</v>
      </c>
      <c r="G32" s="7"/>
      <c r="H32" s="7">
        <v>0</v>
      </c>
      <c r="I32" s="7">
        <v>0</v>
      </c>
      <c r="J32" s="7"/>
      <c r="K32" s="7">
        <v>0</v>
      </c>
      <c r="L32" s="7">
        <v>0</v>
      </c>
      <c r="M32" s="8"/>
    </row>
    <row r="33" spans="1:13" ht="14.25">
      <c r="A33" s="6" t="s">
        <v>34</v>
      </c>
      <c r="B33" s="7">
        <v>0</v>
      </c>
      <c r="C33" s="7">
        <v>0</v>
      </c>
      <c r="D33" s="7"/>
      <c r="E33" s="7">
        <v>278702.72</v>
      </c>
      <c r="F33" s="7">
        <v>221096.99</v>
      </c>
      <c r="G33" s="7">
        <v>-20.6692385348805</v>
      </c>
      <c r="H33" s="7">
        <v>166498.18</v>
      </c>
      <c r="I33" s="7">
        <v>158539.69</v>
      </c>
      <c r="J33" s="7">
        <v>-4.77992612291617</v>
      </c>
      <c r="K33" s="7">
        <v>112204.54</v>
      </c>
      <c r="L33" s="7">
        <v>62557.3</v>
      </c>
      <c r="M33" s="8">
        <v>-44.2470866152118</v>
      </c>
    </row>
    <row r="34" spans="1:13" ht="14.25">
      <c r="A34" s="6" t="s">
        <v>35</v>
      </c>
      <c r="B34" s="7">
        <v>0</v>
      </c>
      <c r="C34" s="7">
        <v>0</v>
      </c>
      <c r="D34" s="7"/>
      <c r="E34" s="7">
        <v>356635.3</v>
      </c>
      <c r="F34" s="7">
        <v>439291.99</v>
      </c>
      <c r="G34" s="7">
        <v>23.1768111569438</v>
      </c>
      <c r="H34" s="7">
        <v>182554.03</v>
      </c>
      <c r="I34" s="7">
        <v>328704.73</v>
      </c>
      <c r="J34" s="7">
        <v>80.0588735291135</v>
      </c>
      <c r="K34" s="7">
        <v>174081.27</v>
      </c>
      <c r="L34" s="7">
        <v>110587.26</v>
      </c>
      <c r="M34" s="8">
        <v>-36.4737745766675</v>
      </c>
    </row>
    <row r="35" spans="1:13" ht="14.25">
      <c r="A35" s="6" t="s">
        <v>36</v>
      </c>
      <c r="B35" s="7"/>
      <c r="C35" s="7">
        <v>0</v>
      </c>
      <c r="D35" s="7"/>
      <c r="E35" s="7"/>
      <c r="F35" s="7">
        <v>96788.7</v>
      </c>
      <c r="G35" s="7"/>
      <c r="H35" s="7"/>
      <c r="I35" s="7">
        <v>96788.7</v>
      </c>
      <c r="J35" s="7"/>
      <c r="K35" s="7"/>
      <c r="L35" s="7">
        <v>0</v>
      </c>
      <c r="M35" s="8"/>
    </row>
    <row r="36" spans="1:13" ht="14.25">
      <c r="A36" s="6" t="s">
        <v>37</v>
      </c>
      <c r="B36" s="7">
        <v>0</v>
      </c>
      <c r="C36" s="7">
        <v>0</v>
      </c>
      <c r="D36" s="7"/>
      <c r="E36" s="7">
        <v>827763.25</v>
      </c>
      <c r="F36" s="7">
        <v>774251.68</v>
      </c>
      <c r="G36" s="7">
        <v>-6.46459842231459</v>
      </c>
      <c r="H36" s="7">
        <v>665354.05</v>
      </c>
      <c r="I36" s="7">
        <v>762003.9</v>
      </c>
      <c r="J36" s="7">
        <v>14.5260782586354</v>
      </c>
      <c r="K36" s="7">
        <v>162409.2</v>
      </c>
      <c r="L36" s="7">
        <v>12247.78</v>
      </c>
      <c r="M36" s="8">
        <v>-92.4586907638237</v>
      </c>
    </row>
    <row r="37" spans="1:13" ht="14.25">
      <c r="A37" s="6" t="s">
        <v>38</v>
      </c>
      <c r="B37" s="7"/>
      <c r="C37" s="7">
        <v>5000</v>
      </c>
      <c r="D37" s="7"/>
      <c r="E37" s="7"/>
      <c r="F37" s="7">
        <v>0</v>
      </c>
      <c r="G37" s="7"/>
      <c r="H37" s="7"/>
      <c r="I37" s="7">
        <v>0</v>
      </c>
      <c r="J37" s="7"/>
      <c r="K37" s="7"/>
      <c r="L37" s="7">
        <v>0</v>
      </c>
      <c r="M37" s="8"/>
    </row>
    <row r="38" spans="1:13" ht="14.25">
      <c r="A38" s="6" t="s">
        <v>39</v>
      </c>
      <c r="B38" s="7"/>
      <c r="C38" s="7">
        <v>0</v>
      </c>
      <c r="D38" s="7"/>
      <c r="E38" s="7"/>
      <c r="F38" s="7">
        <v>2609.01</v>
      </c>
      <c r="G38" s="7"/>
      <c r="H38" s="7"/>
      <c r="I38" s="7">
        <v>2609.01</v>
      </c>
      <c r="J38" s="7"/>
      <c r="K38" s="7"/>
      <c r="L38" s="7">
        <v>0</v>
      </c>
      <c r="M38" s="8"/>
    </row>
    <row r="39" spans="1:13" ht="14.25">
      <c r="A39" s="9" t="s">
        <v>40</v>
      </c>
      <c r="B39" s="10">
        <v>37959203.54</v>
      </c>
      <c r="C39" s="10">
        <v>43681848.28</v>
      </c>
      <c r="D39" s="10">
        <v>15.0757766399648</v>
      </c>
      <c r="E39" s="10">
        <v>33544905.67</v>
      </c>
      <c r="F39" s="10">
        <v>35796466.85</v>
      </c>
      <c r="G39" s="10">
        <v>6.71208082130225</v>
      </c>
      <c r="H39" s="10">
        <v>23336189.35</v>
      </c>
      <c r="I39" s="10">
        <v>27131203.97</v>
      </c>
      <c r="J39" s="10">
        <v>16.2623578472121</v>
      </c>
      <c r="K39" s="10">
        <v>10208716.32</v>
      </c>
      <c r="L39" s="10">
        <v>8665262.88</v>
      </c>
      <c r="M39" s="11">
        <v>-15.118976682467</v>
      </c>
    </row>
    <row r="40" spans="1:14" ht="14.25">
      <c r="A40" s="41" t="s">
        <v>1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</sheetData>
  <sheetProtection/>
  <mergeCells count="8">
    <mergeCell ref="A40:N40"/>
    <mergeCell ref="A1:M1"/>
    <mergeCell ref="A2:N2"/>
    <mergeCell ref="A4:N4"/>
    <mergeCell ref="B5:D5"/>
    <mergeCell ref="E5:G5"/>
    <mergeCell ref="H5:J5"/>
    <mergeCell ref="K5:M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60.7109375" style="0" customWidth="1"/>
    <col min="2" max="2" width="18.00390625" style="12" customWidth="1"/>
    <col min="3" max="3" width="18.00390625" style="0" customWidth="1"/>
  </cols>
  <sheetData>
    <row r="1" spans="1:3" ht="14.25">
      <c r="A1" s="28"/>
      <c r="B1" s="31"/>
      <c r="C1" s="30"/>
    </row>
    <row r="2" spans="1:3" ht="15">
      <c r="A2" s="46" t="s">
        <v>52</v>
      </c>
      <c r="B2" s="47"/>
      <c r="C2" s="47"/>
    </row>
    <row r="3" spans="1:3" ht="14.25">
      <c r="A3" s="28"/>
      <c r="B3" s="31"/>
      <c r="C3" s="30"/>
    </row>
    <row r="4" spans="1:3" s="14" customFormat="1" ht="32.25" customHeight="1">
      <c r="A4" s="25" t="s">
        <v>41</v>
      </c>
      <c r="B4" s="26" t="s">
        <v>42</v>
      </c>
      <c r="C4" s="33" t="s">
        <v>43</v>
      </c>
    </row>
    <row r="5" spans="1:3" ht="19.5" customHeight="1">
      <c r="A5" s="15" t="s">
        <v>44</v>
      </c>
      <c r="B5" s="17">
        <v>2605034</v>
      </c>
      <c r="C5" s="34">
        <f>B5/$B$10</f>
        <v>0.07474807217761796</v>
      </c>
    </row>
    <row r="6" spans="1:3" ht="19.5" customHeight="1">
      <c r="A6" s="15" t="s">
        <v>45</v>
      </c>
      <c r="B6" s="17">
        <v>2089898.14</v>
      </c>
      <c r="C6" s="35">
        <f>B6/$B$10</f>
        <v>0.05996691675140881</v>
      </c>
    </row>
    <row r="7" spans="1:3" ht="19.5" customHeight="1">
      <c r="A7" s="15" t="s">
        <v>46</v>
      </c>
      <c r="B7" s="17">
        <v>28379692</v>
      </c>
      <c r="C7" s="34">
        <f>B7/$B$10</f>
        <v>0.8143184564940676</v>
      </c>
    </row>
    <row r="8" spans="1:3" ht="19.5" customHeight="1">
      <c r="A8" s="15" t="s">
        <v>47</v>
      </c>
      <c r="B8" s="17">
        <v>1755352.05</v>
      </c>
      <c r="C8" s="35">
        <f>B8/$B$10</f>
        <v>0.05036755056960088</v>
      </c>
    </row>
    <row r="9" spans="1:3" ht="19.5" customHeight="1">
      <c r="A9" s="15" t="s">
        <v>48</v>
      </c>
      <c r="B9" s="29">
        <v>20875.8</v>
      </c>
      <c r="C9" s="34">
        <f>B9/$B$10</f>
        <v>0.0005990040073049016</v>
      </c>
    </row>
    <row r="10" spans="1:4" ht="29.25" customHeight="1">
      <c r="A10" s="16" t="s">
        <v>49</v>
      </c>
      <c r="B10" s="18">
        <f>SUM(B5:B9)</f>
        <v>34850851.989999995</v>
      </c>
      <c r="C10" s="36">
        <f>SUM(C5:C9)</f>
        <v>1.0000000000000002</v>
      </c>
      <c r="D10" s="13"/>
    </row>
    <row r="11" spans="1:3" ht="14.25">
      <c r="A11" s="28"/>
      <c r="B11" s="31"/>
      <c r="C11" s="30"/>
    </row>
    <row r="12" spans="1:3" ht="14.25">
      <c r="A12" s="28"/>
      <c r="B12" s="31">
        <v>338022235</v>
      </c>
      <c r="C12" s="30"/>
    </row>
    <row r="13" spans="1:3" ht="14.25">
      <c r="A13" s="28"/>
      <c r="B13" s="31"/>
      <c r="C13" s="30"/>
    </row>
    <row r="14" spans="1:3" ht="14.25">
      <c r="A14" s="28"/>
      <c r="B14" s="30">
        <f>B10/B12</f>
        <v>0.10310224707555109</v>
      </c>
      <c r="C14" s="30"/>
    </row>
    <row r="15" spans="1:3" ht="14.25">
      <c r="A15" s="28"/>
      <c r="B15" s="31"/>
      <c r="C15" s="30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3">
      <selection activeCell="J2" sqref="J2"/>
    </sheetView>
  </sheetViews>
  <sheetFormatPr defaultColWidth="11.421875" defaultRowHeight="15"/>
  <cols>
    <col min="2" max="8" width="12.7109375" style="0" bestFit="1" customWidth="1"/>
    <col min="9" max="10" width="12.57421875" style="0" bestFit="1" customWidth="1"/>
  </cols>
  <sheetData>
    <row r="2" spans="1:11" ht="14.25">
      <c r="A2" s="19"/>
      <c r="B2" s="20">
        <v>2010</v>
      </c>
      <c r="C2" s="20">
        <v>2011</v>
      </c>
      <c r="D2" s="20">
        <v>2012</v>
      </c>
      <c r="E2" s="20">
        <v>2013</v>
      </c>
      <c r="F2" s="20">
        <v>2014</v>
      </c>
      <c r="G2" s="21">
        <v>2015</v>
      </c>
      <c r="H2" s="21">
        <v>2016</v>
      </c>
      <c r="I2" s="21">
        <v>2017</v>
      </c>
      <c r="J2">
        <v>2018</v>
      </c>
      <c r="K2">
        <v>2019</v>
      </c>
    </row>
    <row r="3" spans="1:11" ht="14.25">
      <c r="A3" s="19" t="s">
        <v>3</v>
      </c>
      <c r="B3" s="22">
        <v>41917516.99</v>
      </c>
      <c r="C3" s="22">
        <v>40822193.79</v>
      </c>
      <c r="D3" s="22">
        <v>38684619.43</v>
      </c>
      <c r="E3" s="22">
        <v>32852064.74</v>
      </c>
      <c r="F3" s="22">
        <v>34197787.79</v>
      </c>
      <c r="G3" s="23">
        <v>33544905.669999998</v>
      </c>
      <c r="H3" s="12">
        <v>35796466.85</v>
      </c>
      <c r="I3" s="12">
        <v>35509044.49</v>
      </c>
      <c r="J3" s="12">
        <v>34850851.989999995</v>
      </c>
      <c r="K3">
        <v>35666472.07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4"/>
  <sheetViews>
    <sheetView zoomScalePageLayoutView="0" workbookViewId="0" topLeftCell="A4">
      <selection activeCell="B10" sqref="B10"/>
    </sheetView>
  </sheetViews>
  <sheetFormatPr defaultColWidth="11.421875" defaultRowHeight="15"/>
  <cols>
    <col min="1" max="1" width="44.57421875" style="28" customWidth="1"/>
    <col min="2" max="2" width="17.421875" style="31" customWidth="1"/>
    <col min="3" max="3" width="12.421875" style="40" customWidth="1"/>
    <col min="4" max="4" width="1.57421875" style="28" hidden="1" customWidth="1"/>
    <col min="5" max="5" width="11.421875" style="30" customWidth="1"/>
    <col min="6" max="16384" width="11.421875" style="28" customWidth="1"/>
  </cols>
  <sheetData>
    <row r="2" spans="1:3" ht="15">
      <c r="A2" s="46" t="s">
        <v>53</v>
      </c>
      <c r="B2" s="47"/>
      <c r="C2" s="47"/>
    </row>
    <row r="4" spans="1:5" s="27" customFormat="1" ht="32.25" customHeight="1">
      <c r="A4" s="25" t="s">
        <v>41</v>
      </c>
      <c r="B4" s="26" t="s">
        <v>42</v>
      </c>
      <c r="C4" s="33" t="s">
        <v>43</v>
      </c>
      <c r="E4" s="32"/>
    </row>
    <row r="5" spans="1:6" ht="19.5" customHeight="1">
      <c r="A5" s="15" t="s">
        <v>44</v>
      </c>
      <c r="B5" s="17">
        <v>2636722.99</v>
      </c>
      <c r="C5" s="37">
        <f>B5/$B$10</f>
        <v>0.07392721614924781</v>
      </c>
      <c r="F5" s="30"/>
    </row>
    <row r="6" spans="1:6" ht="19.5" customHeight="1">
      <c r="A6" s="15" t="s">
        <v>45</v>
      </c>
      <c r="B6" s="17">
        <v>2037777.96</v>
      </c>
      <c r="C6" s="38">
        <f>B6/$B$10</f>
        <v>0.05713427321885385</v>
      </c>
      <c r="F6" s="30"/>
    </row>
    <row r="7" spans="1:6" ht="19.5" customHeight="1">
      <c r="A7" s="15" t="s">
        <v>46</v>
      </c>
      <c r="B7" s="17">
        <v>28995295.25</v>
      </c>
      <c r="C7" s="37">
        <f>B7/$B$10</f>
        <v>0.8129566387472535</v>
      </c>
      <c r="F7" s="30"/>
    </row>
    <row r="8" spans="1:6" ht="19.5" customHeight="1">
      <c r="A8" s="15" t="s">
        <v>47</v>
      </c>
      <c r="B8" s="17">
        <v>1987412.55</v>
      </c>
      <c r="C8" s="38">
        <f>B8/$B$10</f>
        <v>0.055722151215277176</v>
      </c>
      <c r="F8" s="30"/>
    </row>
    <row r="9" spans="1:6" ht="19.5" customHeight="1">
      <c r="A9" s="15" t="s">
        <v>48</v>
      </c>
      <c r="B9" s="29">
        <v>9263.32</v>
      </c>
      <c r="C9" s="37">
        <f>B9/$B$10</f>
        <v>0.00025972066936756605</v>
      </c>
      <c r="F9" s="30"/>
    </row>
    <row r="10" spans="1:6" ht="29.25" customHeight="1">
      <c r="A10" s="16" t="s">
        <v>49</v>
      </c>
      <c r="B10" s="18">
        <f>SUM(B5:B9)</f>
        <v>35666472.07</v>
      </c>
      <c r="C10" s="39">
        <f>SUM(C5:C9)</f>
        <v>0.9999999999999999</v>
      </c>
      <c r="D10" s="30"/>
      <c r="F10" s="30"/>
    </row>
    <row r="12" ht="14.25">
      <c r="B12" s="31">
        <v>323595886.32</v>
      </c>
    </row>
    <row r="14" ht="14.25">
      <c r="B14" s="30">
        <f>B10/B12</f>
        <v>0.11021917637954726</v>
      </c>
    </row>
    <row r="21" ht="19.5" customHeight="1"/>
  </sheetData>
  <sheetProtection/>
  <mergeCells count="1">
    <mergeCell ref="A2:C2"/>
  </mergeCells>
  <printOptions horizontalCentered="1"/>
  <pageMargins left="0.7086614173228347" right="0.82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7"/>
  <sheetViews>
    <sheetView tabSelected="1" zoomScalePageLayoutView="0" workbookViewId="0" topLeftCell="B1">
      <selection activeCell="K2" sqref="K2:K3"/>
    </sheetView>
  </sheetViews>
  <sheetFormatPr defaultColWidth="11.421875" defaultRowHeight="15"/>
  <cols>
    <col min="1" max="1" width="11.421875" style="24" customWidth="1"/>
    <col min="2" max="6" width="14.28125" style="24" customWidth="1"/>
    <col min="7" max="7" width="12.28125" style="24" bestFit="1" customWidth="1"/>
    <col min="8" max="8" width="15.28125" style="24" customWidth="1"/>
    <col min="9" max="11" width="12.57421875" style="24" bestFit="1" customWidth="1"/>
    <col min="12" max="16384" width="11.421875" style="24" customWidth="1"/>
  </cols>
  <sheetData>
    <row r="2" spans="2:11" ht="14.25">
      <c r="B2" s="20">
        <v>2010</v>
      </c>
      <c r="C2" s="20">
        <v>2011</v>
      </c>
      <c r="D2" s="20">
        <v>2012</v>
      </c>
      <c r="E2" s="20">
        <v>2013</v>
      </c>
      <c r="F2" s="20">
        <v>2014</v>
      </c>
      <c r="G2" s="21">
        <v>2015</v>
      </c>
      <c r="H2" s="21">
        <v>2016</v>
      </c>
      <c r="I2" s="21">
        <v>2017</v>
      </c>
      <c r="J2" s="21">
        <v>2018</v>
      </c>
      <c r="K2" s="21">
        <v>2019</v>
      </c>
    </row>
    <row r="3" spans="1:11" ht="14.25">
      <c r="A3" s="22" t="s">
        <v>50</v>
      </c>
      <c r="B3" s="22">
        <v>41917516.99</v>
      </c>
      <c r="C3" s="22">
        <v>40822193.79</v>
      </c>
      <c r="D3" s="22">
        <v>38684619.43</v>
      </c>
      <c r="E3" s="22">
        <v>32852064.74</v>
      </c>
      <c r="F3" s="22">
        <v>34197787.79</v>
      </c>
      <c r="G3" s="22">
        <v>33544905.669999998</v>
      </c>
      <c r="H3" s="12">
        <v>35796466.85</v>
      </c>
      <c r="I3" s="12">
        <v>35509044.49</v>
      </c>
      <c r="J3" s="12">
        <v>34850851.989999995</v>
      </c>
      <c r="K3" s="12">
        <v>35666472.07</v>
      </c>
    </row>
    <row r="7" spans="4:10" ht="15">
      <c r="D7" s="24" t="s">
        <v>51</v>
      </c>
      <c r="E7" s="48" t="s">
        <v>54</v>
      </c>
      <c r="F7" s="48"/>
      <c r="G7" s="48"/>
      <c r="H7" s="48"/>
      <c r="I7" s="48"/>
      <c r="J7" s="48"/>
    </row>
  </sheetData>
  <sheetProtection/>
  <mergeCells count="1">
    <mergeCell ref="E7:J7"/>
  </mergeCells>
  <printOptions horizontalCentered="1"/>
  <pageMargins left="0.52" right="0.7086614173228347" top="0.7480314960629921" bottom="0.7480314960629921" header="0.31496062992125984" footer="0.31496062992125984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2017-08-17T07:22:20Z</dcterms:created>
  <dcterms:modified xsi:type="dcterms:W3CDTF">2020-03-26T12:38:57Z</dcterms:modified>
  <cp:category/>
  <cp:version/>
  <cp:contentType/>
  <cp:contentStatus/>
</cp:coreProperties>
</file>